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พี่เจนนี่\งานวิเคราะห์\แผนพัฒนาท้องถิ่น 5 ปี (พ.ศ.2561-2565)\Book\ผ.01\"/>
    </mc:Choice>
  </mc:AlternateContent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Sheet1!$A$1:$N$51</definedName>
    <definedName name="_xlnm.Print_Titles" localSheetId="0">Sheet1!$1:$8</definedName>
  </definedNames>
  <calcPr calcId="152511"/>
</workbook>
</file>

<file path=xl/calcChain.xml><?xml version="1.0" encoding="utf-8"?>
<calcChain xmlns="http://schemas.openxmlformats.org/spreadsheetml/2006/main">
  <c r="J48" i="1" l="1"/>
  <c r="I48" i="1"/>
  <c r="J42" i="1"/>
  <c r="I42" i="1"/>
  <c r="J36" i="1"/>
  <c r="I36" i="1"/>
  <c r="J28" i="1"/>
  <c r="I28" i="1"/>
  <c r="J23" i="1"/>
  <c r="I23" i="1"/>
  <c r="J17" i="1"/>
  <c r="I17" i="1"/>
  <c r="J12" i="1"/>
  <c r="J50" i="1" s="1"/>
  <c r="I12" i="1"/>
  <c r="I50" i="1" s="1"/>
  <c r="L12" i="1" l="1"/>
  <c r="K12" i="1"/>
  <c r="H12" i="1"/>
  <c r="G12" i="1"/>
  <c r="F12" i="1"/>
  <c r="E12" i="1"/>
  <c r="L48" i="1"/>
  <c r="K48" i="1"/>
  <c r="H48" i="1"/>
  <c r="G48" i="1"/>
  <c r="F48" i="1"/>
  <c r="E48" i="1"/>
  <c r="D48" i="1"/>
  <c r="C48" i="1"/>
  <c r="N46" i="1"/>
  <c r="M46" i="1"/>
  <c r="N45" i="1"/>
  <c r="N48" i="1" s="1"/>
  <c r="M45" i="1"/>
  <c r="M48" i="1" s="1"/>
  <c r="L42" i="1" l="1"/>
  <c r="K42" i="1"/>
  <c r="H42" i="1"/>
  <c r="G42" i="1"/>
  <c r="F42" i="1"/>
  <c r="E42" i="1"/>
  <c r="D42" i="1"/>
  <c r="C42" i="1"/>
  <c r="N40" i="1"/>
  <c r="M40" i="1"/>
  <c r="N39" i="1" l="1"/>
  <c r="N42" i="1" s="1"/>
  <c r="M39" i="1"/>
  <c r="M42" i="1" s="1"/>
  <c r="L36" i="1" l="1"/>
  <c r="K36" i="1"/>
  <c r="H36" i="1"/>
  <c r="G36" i="1"/>
  <c r="F36" i="1"/>
  <c r="E36" i="1"/>
  <c r="D36" i="1"/>
  <c r="C36" i="1"/>
  <c r="N34" i="1"/>
  <c r="M34" i="1"/>
  <c r="N33" i="1" l="1"/>
  <c r="M33" i="1"/>
  <c r="N32" i="1" l="1"/>
  <c r="M32" i="1"/>
  <c r="N31" i="1" l="1"/>
  <c r="N36" i="1" s="1"/>
  <c r="M31" i="1"/>
  <c r="M36" i="1" s="1"/>
  <c r="L28" i="1" l="1"/>
  <c r="K28" i="1"/>
  <c r="H28" i="1"/>
  <c r="G28" i="1"/>
  <c r="F28" i="1"/>
  <c r="E28" i="1"/>
  <c r="D28" i="1"/>
  <c r="C28" i="1"/>
  <c r="N26" i="1"/>
  <c r="N28" i="1" s="1"/>
  <c r="M26" i="1"/>
  <c r="M28" i="1" s="1"/>
  <c r="L23" i="1" l="1"/>
  <c r="K23" i="1"/>
  <c r="H23" i="1"/>
  <c r="G23" i="1"/>
  <c r="F23" i="1"/>
  <c r="E23" i="1"/>
  <c r="D23" i="1"/>
  <c r="C23" i="1"/>
  <c r="C50" i="1" s="1"/>
  <c r="N21" i="1"/>
  <c r="M21" i="1"/>
  <c r="N20" i="1" l="1"/>
  <c r="N23" i="1" s="1"/>
  <c r="M20" i="1"/>
  <c r="M23" i="1" s="1"/>
  <c r="D17" i="1" l="1"/>
  <c r="E17" i="1"/>
  <c r="E50" i="1" s="1"/>
  <c r="F17" i="1"/>
  <c r="F50" i="1" s="1"/>
  <c r="G17" i="1"/>
  <c r="G50" i="1" s="1"/>
  <c r="H17" i="1"/>
  <c r="H50" i="1" s="1"/>
  <c r="K17" i="1"/>
  <c r="K50" i="1" s="1"/>
  <c r="L17" i="1"/>
  <c r="L50" i="1" s="1"/>
  <c r="C17" i="1"/>
  <c r="N15" i="1"/>
  <c r="N17" i="1" s="1"/>
  <c r="M15" i="1"/>
  <c r="M17" i="1" s="1"/>
  <c r="M50" i="1" s="1"/>
  <c r="D12" i="1"/>
  <c r="D50" i="1" s="1"/>
  <c r="C12" i="1"/>
  <c r="N10" i="1" l="1"/>
  <c r="N12" i="1" s="1"/>
  <c r="N50" i="1" s="1"/>
  <c r="M10" i="1"/>
  <c r="M12" i="1" s="1"/>
</calcChain>
</file>

<file path=xl/sharedStrings.xml><?xml version="1.0" encoding="utf-8"?>
<sst xmlns="http://schemas.openxmlformats.org/spreadsheetml/2006/main" count="57" uniqueCount="42">
  <si>
    <t>บัญชีสรุปโครงการพัฒนา</t>
  </si>
  <si>
    <t>ยุทธศาสตร์</t>
  </si>
  <si>
    <t>ปี 2561</t>
  </si>
  <si>
    <t>ปี 2562</t>
  </si>
  <si>
    <t>ปี 2563</t>
  </si>
  <si>
    <t>ปี 2564</t>
  </si>
  <si>
    <t>จำนวนโครงการ</t>
  </si>
  <si>
    <t>งบประมาณ</t>
  </si>
  <si>
    <t>(บาท)</t>
  </si>
  <si>
    <t>ยุทธศาสตร์ที่  1  การพัฒนาโครงสร้างพื้นฐาน</t>
  </si>
  <si>
    <t xml:space="preserve">1.1  แผนงานเคหะและชุมชน   </t>
  </si>
  <si>
    <t>2.1  แผนงานสร้างความเข้มแข็งของชุมชน</t>
  </si>
  <si>
    <t>3.2  แผนงานเคหะและชุมชน</t>
  </si>
  <si>
    <t>3.1  แผนงานการเกษตร</t>
  </si>
  <si>
    <t>4.1  แผนงานการศาสนาวัฒนธรรมและนันทนาการ</t>
  </si>
  <si>
    <t>5.1  แผนงานสร้างความเข้มแข็ง</t>
  </si>
  <si>
    <t>5.2   แผนงานการศึกษา</t>
  </si>
  <si>
    <t>5.3  แผนงานสังคมสงเคราะห์</t>
  </si>
  <si>
    <t>5.4  แผนงานสาธารณสุข</t>
  </si>
  <si>
    <t>6.1  แผนงานการรักษาความสงบภายใน</t>
  </si>
  <si>
    <t>6.2  แผนงานการศาสนาวัฒนธรรมและนันทนาการ</t>
  </si>
  <si>
    <t>ยุทธศาสตร์ที่  7  การพัฒนาบริหารจัดการบ้านเมืองที่ดีด้วยนวัตกรรมการบริหารที่เหมาะสม</t>
  </si>
  <si>
    <t>ยุทธศาสตร์ที่  6  6.1  แผนงานการรักษาความสงบภายใน</t>
  </si>
  <si>
    <t>ยุทธศาสตร์ที่  5  การพัฒนาคุณภาพชีวิตของประชาชนและกลุ่มด้อยโอกาสในสังคม</t>
  </si>
  <si>
    <t>ยุทธศาสตร์ที่   4  การอนุรักษ์ ฟื้นฟูและสืบสาน ศิลปวัฒนธรรม จารีตประเพณีและภูมิปัญญาท้องถิ่น</t>
  </si>
  <si>
    <t>ยุทธศาสตร์ที่ 3  การบริหารจัดการทรัพยากรธรรมชาติ สิ่งแวดล้อม และระบบนิเวศน์อย่างยั่งยืน</t>
  </si>
  <si>
    <t>ยุทธศาสตร์ที่ 2  การพัฒนาเศรษฐกิจตามแนวทางปรัชญาเศรษฐกิจพอเพียงไปสู่ความยั่งยืน</t>
  </si>
  <si>
    <t>7.1  แผนงานบริหารงานทั่วไป</t>
  </si>
  <si>
    <t>7.2  แผนงานงบกลาง</t>
  </si>
  <si>
    <t>รวมทั้งสิ้น 7 ยุทธศาสตร์</t>
  </si>
  <si>
    <t xml:space="preserve">รวม ยุทธศาสตร์ที่ 7 </t>
  </si>
  <si>
    <t>รวม ยุทธศาสตร์ที่ 6</t>
  </si>
  <si>
    <t>รวม ยุทธศาสตร์ที่ 5</t>
  </si>
  <si>
    <t>รวม ยุทธศาสตร์ที่ 4</t>
  </si>
  <si>
    <t>รวม ยุทธศาสตร์ที่ 3</t>
  </si>
  <si>
    <t>รวม ยุทธศาสตร์ที่ 2</t>
  </si>
  <si>
    <t>รวม ยุทธศาสตร์ที่ 1</t>
  </si>
  <si>
    <t>เทศบาลตำบลป่าป้อง  อำเภอดอยสะเก็ด  จังหวัดเชียงใหม่</t>
  </si>
  <si>
    <t>แบบ ผ.01</t>
  </si>
  <si>
    <t>แผนพัฒนาท้องถิ่น  (พ.ศ.2561 - 2565)</t>
  </si>
  <si>
    <t>ปี 2565</t>
  </si>
  <si>
    <t>รวม 5 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</si>
</sst>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3" fontId="2" fillId="0" borderId="0" xfId="1" applyFont="1" applyAlignment="1">
      <alignment horizontal="right" vertical="center"/>
    </xf>
    <xf numFmtId="43" fontId="2" fillId="0" borderId="0" xfId="1" applyFont="1" applyAlignment="1">
      <alignment vertical="center"/>
    </xf>
    <xf numFmtId="187" fontId="2" fillId="0" borderId="0" xfId="1" applyNumberFormat="1" applyFont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center" wrapText="1"/>
    </xf>
    <xf numFmtId="43" fontId="3" fillId="0" borderId="15" xfId="1" applyFont="1" applyBorder="1" applyAlignment="1">
      <alignment horizontal="center" vertical="center" wrapText="1"/>
    </xf>
    <xf numFmtId="187" fontId="3" fillId="0" borderId="15" xfId="1" applyNumberFormat="1" applyFont="1" applyBorder="1" applyAlignment="1">
      <alignment horizontal="center" vertical="center" wrapText="1"/>
    </xf>
    <xf numFmtId="43" fontId="3" fillId="0" borderId="27" xfId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187" fontId="3" fillId="0" borderId="10" xfId="1" applyNumberFormat="1" applyFont="1" applyBorder="1" applyAlignment="1">
      <alignment horizontal="center" vertical="center" wrapText="1"/>
    </xf>
    <xf numFmtId="43" fontId="3" fillId="0" borderId="24" xfId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 vertical="center"/>
    </xf>
    <xf numFmtId="43" fontId="2" fillId="0" borderId="16" xfId="1" applyFont="1" applyBorder="1" applyAlignment="1">
      <alignment horizontal="right" vertical="center"/>
    </xf>
    <xf numFmtId="0" fontId="2" fillId="0" borderId="16" xfId="0" applyNumberFormat="1" applyFont="1" applyBorder="1" applyAlignment="1">
      <alignment vertical="center"/>
    </xf>
    <xf numFmtId="43" fontId="2" fillId="0" borderId="16" xfId="1" applyFont="1" applyBorder="1" applyAlignment="1">
      <alignment vertical="center"/>
    </xf>
    <xf numFmtId="187" fontId="2" fillId="0" borderId="16" xfId="1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center" vertical="center"/>
    </xf>
    <xf numFmtId="43" fontId="2" fillId="0" borderId="18" xfId="1" applyFont="1" applyBorder="1" applyAlignment="1">
      <alignment horizontal="right" vertical="center"/>
    </xf>
    <xf numFmtId="187" fontId="2" fillId="0" borderId="18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right" vertical="center"/>
    </xf>
    <xf numFmtId="0" fontId="2" fillId="0" borderId="23" xfId="0" applyNumberFormat="1" applyFont="1" applyBorder="1" applyAlignment="1">
      <alignment vertical="center"/>
    </xf>
    <xf numFmtId="43" fontId="2" fillId="0" borderId="23" xfId="1" applyFont="1" applyBorder="1" applyAlignment="1">
      <alignment horizontal="right" vertical="center"/>
    </xf>
    <xf numFmtId="0" fontId="2" fillId="0" borderId="28" xfId="0" applyNumberFormat="1" applyFont="1" applyBorder="1" applyAlignment="1">
      <alignment vertical="center"/>
    </xf>
    <xf numFmtId="43" fontId="2" fillId="0" borderId="28" xfId="1" applyFont="1" applyBorder="1" applyAlignment="1">
      <alignment vertical="center"/>
    </xf>
    <xf numFmtId="187" fontId="2" fillId="0" borderId="0" xfId="1" applyNumberFormat="1" applyFont="1" applyBorder="1" applyAlignment="1">
      <alignment horizontal="center" vertical="center"/>
    </xf>
    <xf numFmtId="43" fontId="2" fillId="0" borderId="28" xfId="1" applyFont="1" applyBorder="1" applyAlignment="1">
      <alignment horizontal="right" vertical="center"/>
    </xf>
    <xf numFmtId="187" fontId="2" fillId="0" borderId="0" xfId="1" applyNumberFormat="1" applyFont="1" applyAlignment="1">
      <alignment vertical="center"/>
    </xf>
    <xf numFmtId="43" fontId="2" fillId="0" borderId="20" xfId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/>
    </xf>
    <xf numFmtId="43" fontId="2" fillId="0" borderId="8" xfId="1" applyFont="1" applyBorder="1" applyAlignment="1">
      <alignment horizontal="right" vertical="center"/>
    </xf>
    <xf numFmtId="0" fontId="2" fillId="0" borderId="8" xfId="0" applyNumberFormat="1" applyFont="1" applyBorder="1" applyAlignment="1">
      <alignment vertical="center"/>
    </xf>
    <xf numFmtId="43" fontId="2" fillId="0" borderId="8" xfId="1" applyFont="1" applyBorder="1" applyAlignment="1">
      <alignment vertical="center"/>
    </xf>
    <xf numFmtId="187" fontId="2" fillId="0" borderId="8" xfId="1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vertical="center"/>
    </xf>
    <xf numFmtId="0" fontId="2" fillId="0" borderId="2" xfId="0" applyNumberFormat="1" applyFont="1" applyBorder="1"/>
    <xf numFmtId="0" fontId="2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2" fillId="0" borderId="4" xfId="1" applyFont="1" applyBorder="1" applyAlignment="1">
      <alignment horizontal="center" vertical="center"/>
    </xf>
    <xf numFmtId="187" fontId="2" fillId="0" borderId="4" xfId="1" applyNumberFormat="1" applyFont="1" applyBorder="1" applyAlignment="1">
      <alignment horizontal="center" vertical="center"/>
    </xf>
    <xf numFmtId="0" fontId="2" fillId="0" borderId="0" xfId="0" applyNumberFormat="1" applyFont="1"/>
    <xf numFmtId="0" fontId="2" fillId="0" borderId="0" xfId="0" applyNumberFormat="1" applyFont="1" applyBorder="1"/>
    <xf numFmtId="0" fontId="3" fillId="0" borderId="17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vertical="center"/>
    </xf>
    <xf numFmtId="43" fontId="2" fillId="0" borderId="4" xfId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3" fillId="0" borderId="22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center" vertical="center"/>
    </xf>
    <xf numFmtId="43" fontId="2" fillId="0" borderId="21" xfId="1" applyFont="1" applyBorder="1" applyAlignment="1">
      <alignment horizontal="right" vertical="center"/>
    </xf>
    <xf numFmtId="0" fontId="2" fillId="0" borderId="21" xfId="0" applyNumberFormat="1" applyFont="1" applyBorder="1" applyAlignment="1">
      <alignment vertical="center"/>
    </xf>
    <xf numFmtId="43" fontId="2" fillId="0" borderId="21" xfId="1" applyFont="1" applyBorder="1" applyAlignment="1">
      <alignment vertical="center"/>
    </xf>
    <xf numFmtId="187" fontId="2" fillId="0" borderId="21" xfId="1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43" fontId="2" fillId="0" borderId="3" xfId="1" applyFont="1" applyBorder="1" applyAlignment="1">
      <alignment horizontal="right" vertical="center"/>
    </xf>
    <xf numFmtId="0" fontId="2" fillId="0" borderId="25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horizontal="center" vertical="center"/>
    </xf>
    <xf numFmtId="43" fontId="2" fillId="0" borderId="25" xfId="1" applyFont="1" applyBorder="1" applyAlignment="1">
      <alignment horizontal="right" vertical="center"/>
    </xf>
    <xf numFmtId="43" fontId="2" fillId="0" borderId="25" xfId="1" applyFont="1" applyBorder="1" applyAlignment="1">
      <alignment vertical="center"/>
    </xf>
    <xf numFmtId="187" fontId="2" fillId="0" borderId="25" xfId="1" applyNumberFormat="1" applyFont="1" applyBorder="1" applyAlignment="1">
      <alignment horizontal="center" vertical="center"/>
    </xf>
    <xf numFmtId="0" fontId="2" fillId="0" borderId="18" xfId="1" applyNumberFormat="1" applyFont="1" applyBorder="1" applyAlignment="1">
      <alignment horizontal="center" vertical="center"/>
    </xf>
    <xf numFmtId="187" fontId="2" fillId="0" borderId="5" xfId="1" applyNumberFormat="1" applyFont="1" applyBorder="1" applyAlignment="1">
      <alignment horizontal="center" vertical="center"/>
    </xf>
    <xf numFmtId="43" fontId="2" fillId="0" borderId="5" xfId="1" applyFont="1" applyBorder="1" applyAlignment="1">
      <alignment horizontal="right" vertical="center"/>
    </xf>
    <xf numFmtId="0" fontId="2" fillId="0" borderId="18" xfId="0" applyNumberFormat="1" applyFont="1" applyBorder="1" applyAlignment="1">
      <alignment vertical="center"/>
    </xf>
    <xf numFmtId="43" fontId="2" fillId="0" borderId="18" xfId="1" applyFont="1" applyBorder="1" applyAlignment="1">
      <alignment vertical="center"/>
    </xf>
    <xf numFmtId="0" fontId="2" fillId="0" borderId="0" xfId="0" applyNumberFormat="1" applyFont="1" applyAlignment="1">
      <alignment horizontal="center"/>
    </xf>
    <xf numFmtId="43" fontId="2" fillId="0" borderId="0" xfId="1" applyFont="1" applyAlignment="1">
      <alignment horizontal="right"/>
    </xf>
    <xf numFmtId="43" fontId="2" fillId="0" borderId="0" xfId="1" applyFont="1"/>
    <xf numFmtId="187" fontId="2" fillId="0" borderId="0" xfId="1" applyNumberFormat="1" applyFont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43" fontId="3" fillId="0" borderId="10" xfId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43" fontId="3" fillId="0" borderId="9" xfId="1" applyFont="1" applyBorder="1" applyAlignment="1">
      <alignment horizontal="right" vertical="center"/>
    </xf>
    <xf numFmtId="43" fontId="3" fillId="0" borderId="10" xfId="1" applyFont="1" applyBorder="1" applyAlignment="1">
      <alignment horizontal="right" vertical="center"/>
    </xf>
    <xf numFmtId="187" fontId="3" fillId="0" borderId="9" xfId="1" applyNumberFormat="1" applyFont="1" applyBorder="1" applyAlignment="1">
      <alignment horizontal="center" vertical="center"/>
    </xf>
    <xf numFmtId="187" fontId="3" fillId="0" borderId="10" xfId="1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topLeftCell="A25" zoomScale="80" zoomScaleNormal="80" zoomScaleSheetLayoutView="80" zoomScalePageLayoutView="50" workbookViewId="0">
      <selection activeCell="N50" sqref="A1:N51"/>
    </sheetView>
  </sheetViews>
  <sheetFormatPr defaultColWidth="9" defaultRowHeight="20.25" x14ac:dyDescent="0.3"/>
  <cols>
    <col min="1" max="1" width="2.125" style="52" customWidth="1"/>
    <col min="2" max="2" width="37" style="52" customWidth="1"/>
    <col min="3" max="3" width="8.25" style="80" customWidth="1"/>
    <col min="4" max="4" width="17.625" style="81" bestFit="1" customWidth="1"/>
    <col min="5" max="5" width="9" style="52" customWidth="1"/>
    <col min="6" max="6" width="17.75" style="81" bestFit="1" customWidth="1"/>
    <col min="7" max="7" width="9.25" style="52" customWidth="1"/>
    <col min="8" max="8" width="19.75" style="81" bestFit="1" customWidth="1"/>
    <col min="9" max="9" width="8.25" style="52" customWidth="1"/>
    <col min="10" max="10" width="19.875" style="82" bestFit="1" customWidth="1"/>
    <col min="11" max="11" width="8.25" style="52" customWidth="1"/>
    <col min="12" max="12" width="19.875" style="82" bestFit="1" customWidth="1"/>
    <col min="13" max="13" width="10.875" style="83" customWidth="1"/>
    <col min="14" max="14" width="20.25" style="81" bestFit="1" customWidth="1"/>
    <col min="15" max="15" width="9" style="52"/>
    <col min="16" max="16" width="10.625" style="52" bestFit="1" customWidth="1"/>
    <col min="17" max="16384" width="9" style="52"/>
  </cols>
  <sheetData>
    <row r="1" spans="1:17" s="1" customFormat="1" x14ac:dyDescent="0.2">
      <c r="C1" s="2"/>
      <c r="D1" s="3"/>
      <c r="F1" s="3"/>
      <c r="H1" s="3"/>
      <c r="J1" s="4"/>
      <c r="L1" s="4"/>
      <c r="M1" s="5"/>
      <c r="N1" s="6" t="s">
        <v>38</v>
      </c>
    </row>
    <row r="2" spans="1:17" s="1" customFormat="1" ht="23.25" x14ac:dyDescent="0.2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7" s="1" customFormat="1" ht="23.25" x14ac:dyDescent="0.2">
      <c r="B3" s="94" t="s">
        <v>39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7" s="1" customFormat="1" ht="23.25" x14ac:dyDescent="0.2">
      <c r="B4" s="94" t="s">
        <v>37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7" s="1" customFormat="1" ht="11.25" customHeight="1" thickBot="1" x14ac:dyDescent="0.25">
      <c r="C5" s="2"/>
      <c r="D5" s="3"/>
      <c r="F5" s="3"/>
      <c r="H5" s="3"/>
      <c r="J5" s="4"/>
      <c r="L5" s="4"/>
      <c r="M5" s="5"/>
      <c r="N5" s="3"/>
    </row>
    <row r="6" spans="1:17" s="1" customFormat="1" ht="21" thickBot="1" x14ac:dyDescent="0.25">
      <c r="A6" s="7"/>
      <c r="B6" s="88" t="s">
        <v>1</v>
      </c>
      <c r="C6" s="96" t="s">
        <v>2</v>
      </c>
      <c r="D6" s="97"/>
      <c r="E6" s="96" t="s">
        <v>3</v>
      </c>
      <c r="F6" s="97"/>
      <c r="G6" s="96" t="s">
        <v>4</v>
      </c>
      <c r="H6" s="97"/>
      <c r="I6" s="96" t="s">
        <v>5</v>
      </c>
      <c r="J6" s="97"/>
      <c r="K6" s="96" t="s">
        <v>40</v>
      </c>
      <c r="L6" s="97"/>
      <c r="M6" s="96" t="s">
        <v>41</v>
      </c>
      <c r="N6" s="98"/>
      <c r="O6" s="7"/>
      <c r="Q6" s="7"/>
    </row>
    <row r="7" spans="1:17" s="1" customFormat="1" ht="40.5" x14ac:dyDescent="0.2">
      <c r="A7" s="7"/>
      <c r="B7" s="95"/>
      <c r="C7" s="8" t="s">
        <v>6</v>
      </c>
      <c r="D7" s="9" t="s">
        <v>7</v>
      </c>
      <c r="E7" s="8" t="s">
        <v>6</v>
      </c>
      <c r="F7" s="9" t="s">
        <v>7</v>
      </c>
      <c r="G7" s="8" t="s">
        <v>6</v>
      </c>
      <c r="H7" s="9" t="s">
        <v>7</v>
      </c>
      <c r="I7" s="8" t="s">
        <v>6</v>
      </c>
      <c r="J7" s="9" t="s">
        <v>7</v>
      </c>
      <c r="K7" s="8" t="s">
        <v>6</v>
      </c>
      <c r="L7" s="9" t="s">
        <v>7</v>
      </c>
      <c r="M7" s="10" t="s">
        <v>6</v>
      </c>
      <c r="N7" s="11" t="s">
        <v>7</v>
      </c>
      <c r="O7" s="7"/>
    </row>
    <row r="8" spans="1:17" s="1" customFormat="1" ht="21" thickBot="1" x14ac:dyDescent="0.25">
      <c r="A8" s="7"/>
      <c r="B8" s="89"/>
      <c r="C8" s="12"/>
      <c r="D8" s="13" t="s">
        <v>8</v>
      </c>
      <c r="E8" s="12"/>
      <c r="F8" s="13" t="s">
        <v>8</v>
      </c>
      <c r="G8" s="12"/>
      <c r="H8" s="13" t="s">
        <v>8</v>
      </c>
      <c r="I8" s="12"/>
      <c r="J8" s="13" t="s">
        <v>8</v>
      </c>
      <c r="K8" s="12"/>
      <c r="L8" s="13" t="s">
        <v>8</v>
      </c>
      <c r="M8" s="14"/>
      <c r="N8" s="15" t="s">
        <v>8</v>
      </c>
      <c r="O8" s="7"/>
    </row>
    <row r="9" spans="1:17" s="1" customFormat="1" x14ac:dyDescent="0.2">
      <c r="A9" s="16"/>
      <c r="B9" s="17" t="s">
        <v>9</v>
      </c>
      <c r="C9" s="18"/>
      <c r="D9" s="19"/>
      <c r="E9" s="20"/>
      <c r="F9" s="19"/>
      <c r="G9" s="20"/>
      <c r="H9" s="19"/>
      <c r="I9" s="20"/>
      <c r="J9" s="21"/>
      <c r="K9" s="20"/>
      <c r="L9" s="21"/>
      <c r="M9" s="22"/>
      <c r="N9" s="19"/>
      <c r="O9" s="23"/>
    </row>
    <row r="10" spans="1:17" s="1" customFormat="1" x14ac:dyDescent="0.2">
      <c r="A10" s="16"/>
      <c r="B10" s="24" t="s">
        <v>10</v>
      </c>
      <c r="C10" s="25">
        <v>178</v>
      </c>
      <c r="D10" s="26">
        <v>119500000</v>
      </c>
      <c r="E10" s="25">
        <v>178</v>
      </c>
      <c r="F10" s="26">
        <v>119500000</v>
      </c>
      <c r="G10" s="25">
        <v>178</v>
      </c>
      <c r="H10" s="26">
        <v>119500000</v>
      </c>
      <c r="I10" s="25">
        <v>178</v>
      </c>
      <c r="J10" s="26">
        <v>119500000</v>
      </c>
      <c r="K10" s="25">
        <v>178</v>
      </c>
      <c r="L10" s="26">
        <v>119500000</v>
      </c>
      <c r="M10" s="27">
        <f>C10+E10+G10+K10</f>
        <v>712</v>
      </c>
      <c r="N10" s="26">
        <f>D10+F10+H10+L10</f>
        <v>478000000</v>
      </c>
      <c r="P10" s="28"/>
    </row>
    <row r="11" spans="1:17" s="1" customFormat="1" ht="21" thickBot="1" x14ac:dyDescent="0.25">
      <c r="A11" s="16"/>
      <c r="B11" s="29"/>
      <c r="C11" s="30"/>
      <c r="D11" s="31"/>
      <c r="E11" s="32"/>
      <c r="F11" s="33"/>
      <c r="G11" s="34"/>
      <c r="H11" s="31"/>
      <c r="I11" s="32"/>
      <c r="J11" s="35"/>
      <c r="K11" s="32"/>
      <c r="L11" s="35"/>
      <c r="M11" s="36"/>
      <c r="N11" s="37"/>
      <c r="O11" s="38"/>
      <c r="P11" s="28"/>
    </row>
    <row r="12" spans="1:17" s="1" customFormat="1" x14ac:dyDescent="0.2">
      <c r="A12" s="7"/>
      <c r="B12" s="88" t="s">
        <v>36</v>
      </c>
      <c r="C12" s="84">
        <f>SUM(C10:C11)</f>
        <v>178</v>
      </c>
      <c r="D12" s="90">
        <f>SUM(D10)</f>
        <v>119500000</v>
      </c>
      <c r="E12" s="84">
        <f>SUM(E10:E11)</f>
        <v>178</v>
      </c>
      <c r="F12" s="90">
        <f>SUM(F10)</f>
        <v>119500000</v>
      </c>
      <c r="G12" s="84">
        <f>SUM(G10:G11)</f>
        <v>178</v>
      </c>
      <c r="H12" s="90">
        <f>SUM(H10)</f>
        <v>119500000</v>
      </c>
      <c r="I12" s="84">
        <f>SUM(I10:I11)</f>
        <v>178</v>
      </c>
      <c r="J12" s="90">
        <f>SUM(J10)</f>
        <v>119500000</v>
      </c>
      <c r="K12" s="84">
        <f>SUM(K10:K11)</f>
        <v>178</v>
      </c>
      <c r="L12" s="90">
        <f>SUM(L10)</f>
        <v>119500000</v>
      </c>
      <c r="M12" s="92">
        <f>M10</f>
        <v>712</v>
      </c>
      <c r="N12" s="90">
        <f>N10</f>
        <v>478000000</v>
      </c>
      <c r="P12" s="28"/>
    </row>
    <row r="13" spans="1:17" s="1" customFormat="1" ht="21" thickBot="1" x14ac:dyDescent="0.25">
      <c r="A13" s="7"/>
      <c r="B13" s="89"/>
      <c r="C13" s="85"/>
      <c r="D13" s="91"/>
      <c r="E13" s="85"/>
      <c r="F13" s="91"/>
      <c r="G13" s="85"/>
      <c r="H13" s="91"/>
      <c r="I13" s="85"/>
      <c r="J13" s="91"/>
      <c r="K13" s="85"/>
      <c r="L13" s="91"/>
      <c r="M13" s="93"/>
      <c r="N13" s="91"/>
      <c r="P13" s="28"/>
    </row>
    <row r="14" spans="1:17" s="1" customFormat="1" x14ac:dyDescent="0.2">
      <c r="A14" s="16"/>
      <c r="B14" s="17" t="s">
        <v>26</v>
      </c>
      <c r="C14" s="18"/>
      <c r="D14" s="19"/>
      <c r="E14" s="20"/>
      <c r="F14" s="19"/>
      <c r="G14" s="20"/>
      <c r="H14" s="19"/>
      <c r="I14" s="20"/>
      <c r="J14" s="21"/>
      <c r="K14" s="20"/>
      <c r="L14" s="21"/>
      <c r="M14" s="22"/>
      <c r="N14" s="19"/>
      <c r="P14" s="28"/>
    </row>
    <row r="15" spans="1:17" s="1" customFormat="1" x14ac:dyDescent="0.2">
      <c r="A15" s="16"/>
      <c r="B15" s="24" t="s">
        <v>11</v>
      </c>
      <c r="C15" s="25">
        <v>13</v>
      </c>
      <c r="D15" s="39">
        <v>665000</v>
      </c>
      <c r="E15" s="25">
        <v>13</v>
      </c>
      <c r="F15" s="39">
        <v>665000</v>
      </c>
      <c r="G15" s="25">
        <v>13</v>
      </c>
      <c r="H15" s="39">
        <v>665000</v>
      </c>
      <c r="I15" s="25">
        <v>13</v>
      </c>
      <c r="J15" s="39">
        <v>665000</v>
      </c>
      <c r="K15" s="25">
        <v>13</v>
      </c>
      <c r="L15" s="39">
        <v>665000</v>
      </c>
      <c r="M15" s="27">
        <f>C15+E15+G15+K15</f>
        <v>52</v>
      </c>
      <c r="N15" s="26">
        <f>D15+F15+H15+L15</f>
        <v>2660000</v>
      </c>
      <c r="P15" s="28"/>
    </row>
    <row r="16" spans="1:17" s="1" customFormat="1" ht="21" thickBot="1" x14ac:dyDescent="0.25">
      <c r="A16" s="16"/>
      <c r="B16" s="7"/>
      <c r="C16" s="40"/>
      <c r="D16" s="41"/>
      <c r="E16" s="7"/>
      <c r="F16" s="41"/>
      <c r="G16" s="42"/>
      <c r="H16" s="41"/>
      <c r="I16" s="42"/>
      <c r="J16" s="43"/>
      <c r="K16" s="42"/>
      <c r="L16" s="43"/>
      <c r="M16" s="44"/>
      <c r="N16" s="41"/>
      <c r="P16" s="28"/>
    </row>
    <row r="17" spans="1:16" s="1" customFormat="1" x14ac:dyDescent="0.2">
      <c r="A17" s="7"/>
      <c r="B17" s="88" t="s">
        <v>35</v>
      </c>
      <c r="C17" s="84">
        <f>SUM(C15:C16)</f>
        <v>13</v>
      </c>
      <c r="D17" s="86">
        <f t="shared" ref="D17:N17" si="0">SUM(D15:D16)</f>
        <v>665000</v>
      </c>
      <c r="E17" s="84">
        <f t="shared" si="0"/>
        <v>13</v>
      </c>
      <c r="F17" s="86">
        <f t="shared" si="0"/>
        <v>665000</v>
      </c>
      <c r="G17" s="84">
        <f t="shared" si="0"/>
        <v>13</v>
      </c>
      <c r="H17" s="86">
        <f t="shared" si="0"/>
        <v>665000</v>
      </c>
      <c r="I17" s="84">
        <f t="shared" ref="I17:J17" si="1">SUM(I15:I16)</f>
        <v>13</v>
      </c>
      <c r="J17" s="86">
        <f t="shared" si="1"/>
        <v>665000</v>
      </c>
      <c r="K17" s="84">
        <f t="shared" si="0"/>
        <v>13</v>
      </c>
      <c r="L17" s="86">
        <f t="shared" si="0"/>
        <v>665000</v>
      </c>
      <c r="M17" s="92">
        <f t="shared" si="0"/>
        <v>52</v>
      </c>
      <c r="N17" s="86">
        <f t="shared" si="0"/>
        <v>2660000</v>
      </c>
      <c r="P17" s="28"/>
    </row>
    <row r="18" spans="1:16" s="1" customFormat="1" ht="21" thickBot="1" x14ac:dyDescent="0.25">
      <c r="A18" s="7"/>
      <c r="B18" s="89"/>
      <c r="C18" s="85"/>
      <c r="D18" s="87"/>
      <c r="E18" s="85"/>
      <c r="F18" s="87"/>
      <c r="G18" s="85"/>
      <c r="H18" s="87"/>
      <c r="I18" s="85"/>
      <c r="J18" s="87"/>
      <c r="K18" s="85"/>
      <c r="L18" s="87"/>
      <c r="M18" s="93"/>
      <c r="N18" s="87"/>
      <c r="P18" s="28"/>
    </row>
    <row r="19" spans="1:16" s="1" customFormat="1" x14ac:dyDescent="0.2">
      <c r="A19" s="16"/>
      <c r="B19" s="17" t="s">
        <v>25</v>
      </c>
      <c r="C19" s="18"/>
      <c r="D19" s="19"/>
      <c r="E19" s="20"/>
      <c r="F19" s="19"/>
      <c r="G19" s="20"/>
      <c r="H19" s="19"/>
      <c r="I19" s="20"/>
      <c r="J19" s="21"/>
      <c r="K19" s="20"/>
      <c r="L19" s="21"/>
      <c r="M19" s="22"/>
      <c r="N19" s="19"/>
      <c r="P19" s="28"/>
    </row>
    <row r="20" spans="1:16" s="1" customFormat="1" x14ac:dyDescent="0.2">
      <c r="A20" s="16"/>
      <c r="B20" s="24" t="s">
        <v>13</v>
      </c>
      <c r="C20" s="25">
        <v>22</v>
      </c>
      <c r="D20" s="26">
        <v>575000</v>
      </c>
      <c r="E20" s="25">
        <v>22</v>
      </c>
      <c r="F20" s="26">
        <v>575000</v>
      </c>
      <c r="G20" s="25">
        <v>22</v>
      </c>
      <c r="H20" s="26">
        <v>575000</v>
      </c>
      <c r="I20" s="25">
        <v>22</v>
      </c>
      <c r="J20" s="26">
        <v>575000</v>
      </c>
      <c r="K20" s="25">
        <v>22</v>
      </c>
      <c r="L20" s="26">
        <v>575000</v>
      </c>
      <c r="M20" s="27">
        <f>C20+E20+G20+K20</f>
        <v>88</v>
      </c>
      <c r="N20" s="26">
        <f>D20+F20+H20+L20</f>
        <v>2300000</v>
      </c>
      <c r="P20" s="28"/>
    </row>
    <row r="21" spans="1:16" s="1" customFormat="1" x14ac:dyDescent="0.2">
      <c r="A21" s="16"/>
      <c r="B21" s="45" t="s">
        <v>12</v>
      </c>
      <c r="C21" s="25">
        <v>6</v>
      </c>
      <c r="D21" s="26">
        <v>2930000</v>
      </c>
      <c r="E21" s="25">
        <v>6</v>
      </c>
      <c r="F21" s="26">
        <v>2930000</v>
      </c>
      <c r="G21" s="25">
        <v>6</v>
      </c>
      <c r="H21" s="26">
        <v>2930000</v>
      </c>
      <c r="I21" s="25">
        <v>6</v>
      </c>
      <c r="J21" s="26">
        <v>2930000</v>
      </c>
      <c r="K21" s="25">
        <v>6</v>
      </c>
      <c r="L21" s="26">
        <v>2930000</v>
      </c>
      <c r="M21" s="27">
        <f>C21+E21+G21+K21</f>
        <v>24</v>
      </c>
      <c r="N21" s="26">
        <f>D21+F21+H21+L21</f>
        <v>11720000</v>
      </c>
    </row>
    <row r="22" spans="1:16" ht="21" thickBot="1" x14ac:dyDescent="0.35">
      <c r="A22" s="46"/>
      <c r="B22" s="47"/>
      <c r="C22" s="48"/>
      <c r="D22" s="49"/>
      <c r="E22" s="48"/>
      <c r="F22" s="49"/>
      <c r="G22" s="48"/>
      <c r="H22" s="49"/>
      <c r="I22" s="48"/>
      <c r="J22" s="50"/>
      <c r="K22" s="48"/>
      <c r="L22" s="50"/>
      <c r="M22" s="51"/>
      <c r="N22" s="41"/>
    </row>
    <row r="23" spans="1:16" x14ac:dyDescent="0.3">
      <c r="A23" s="53"/>
      <c r="B23" s="88" t="s">
        <v>34</v>
      </c>
      <c r="C23" s="84">
        <f t="shared" ref="C23:N23" si="2">SUM(C20:C22)</f>
        <v>28</v>
      </c>
      <c r="D23" s="86">
        <f t="shared" si="2"/>
        <v>3505000</v>
      </c>
      <c r="E23" s="84">
        <f t="shared" si="2"/>
        <v>28</v>
      </c>
      <c r="F23" s="86">
        <f t="shared" si="2"/>
        <v>3505000</v>
      </c>
      <c r="G23" s="84">
        <f t="shared" si="2"/>
        <v>28</v>
      </c>
      <c r="H23" s="86">
        <f t="shared" si="2"/>
        <v>3505000</v>
      </c>
      <c r="I23" s="84">
        <f t="shared" ref="I23:J23" si="3">SUM(I20:I22)</f>
        <v>28</v>
      </c>
      <c r="J23" s="86">
        <f t="shared" si="3"/>
        <v>3505000</v>
      </c>
      <c r="K23" s="84">
        <f t="shared" si="2"/>
        <v>28</v>
      </c>
      <c r="L23" s="86">
        <f t="shared" si="2"/>
        <v>3505000</v>
      </c>
      <c r="M23" s="92">
        <f t="shared" si="2"/>
        <v>112</v>
      </c>
      <c r="N23" s="90">
        <f t="shared" si="2"/>
        <v>14020000</v>
      </c>
    </row>
    <row r="24" spans="1:16" ht="21" thickBot="1" x14ac:dyDescent="0.35">
      <c r="A24" s="53"/>
      <c r="B24" s="89"/>
      <c r="C24" s="85"/>
      <c r="D24" s="87"/>
      <c r="E24" s="85"/>
      <c r="F24" s="87"/>
      <c r="G24" s="85"/>
      <c r="H24" s="87"/>
      <c r="I24" s="85"/>
      <c r="J24" s="87"/>
      <c r="K24" s="85"/>
      <c r="L24" s="87"/>
      <c r="M24" s="93"/>
      <c r="N24" s="91"/>
    </row>
    <row r="25" spans="1:16" s="1" customFormat="1" x14ac:dyDescent="0.2">
      <c r="B25" s="54" t="s">
        <v>24</v>
      </c>
      <c r="C25" s="18"/>
      <c r="D25" s="19"/>
      <c r="E25" s="20"/>
      <c r="F25" s="19"/>
      <c r="G25" s="20"/>
      <c r="H25" s="19"/>
      <c r="I25" s="20"/>
      <c r="J25" s="21"/>
      <c r="K25" s="20"/>
      <c r="L25" s="21"/>
      <c r="M25" s="22"/>
      <c r="N25" s="19"/>
      <c r="O25" s="7"/>
      <c r="P25" s="7"/>
    </row>
    <row r="26" spans="1:16" s="1" customFormat="1" x14ac:dyDescent="0.2">
      <c r="B26" s="55" t="s">
        <v>14</v>
      </c>
      <c r="C26" s="25">
        <v>13</v>
      </c>
      <c r="D26" s="26">
        <v>710000</v>
      </c>
      <c r="E26" s="25">
        <v>13</v>
      </c>
      <c r="F26" s="26">
        <v>710000</v>
      </c>
      <c r="G26" s="25">
        <v>13</v>
      </c>
      <c r="H26" s="26">
        <v>710000</v>
      </c>
      <c r="I26" s="25">
        <v>13</v>
      </c>
      <c r="J26" s="26">
        <v>710000</v>
      </c>
      <c r="K26" s="25">
        <v>13</v>
      </c>
      <c r="L26" s="26">
        <v>710000</v>
      </c>
      <c r="M26" s="27">
        <f>C26+E26+G26+K26</f>
        <v>52</v>
      </c>
      <c r="N26" s="26">
        <f>D26+F26+H26+L26</f>
        <v>2840000</v>
      </c>
      <c r="P26" s="7"/>
    </row>
    <row r="27" spans="1:16" s="1" customFormat="1" ht="21" thickBot="1" x14ac:dyDescent="0.25">
      <c r="B27" s="56"/>
      <c r="C27" s="48"/>
      <c r="D27" s="49"/>
      <c r="E27" s="57"/>
      <c r="F27" s="49"/>
      <c r="G27" s="57"/>
      <c r="H27" s="49"/>
      <c r="I27" s="57"/>
      <c r="J27" s="58"/>
      <c r="K27" s="57"/>
      <c r="L27" s="58"/>
      <c r="M27" s="51"/>
      <c r="N27" s="49"/>
      <c r="P27" s="59"/>
    </row>
    <row r="28" spans="1:16" s="1" customFormat="1" x14ac:dyDescent="0.2">
      <c r="B28" s="88" t="s">
        <v>33</v>
      </c>
      <c r="C28" s="84">
        <f t="shared" ref="C28:N28" si="4">SUM(C26:C27)</f>
        <v>13</v>
      </c>
      <c r="D28" s="86">
        <f t="shared" si="4"/>
        <v>710000</v>
      </c>
      <c r="E28" s="84">
        <f t="shared" si="4"/>
        <v>13</v>
      </c>
      <c r="F28" s="86">
        <f t="shared" si="4"/>
        <v>710000</v>
      </c>
      <c r="G28" s="84">
        <f t="shared" si="4"/>
        <v>13</v>
      </c>
      <c r="H28" s="86">
        <f t="shared" si="4"/>
        <v>710000</v>
      </c>
      <c r="I28" s="84">
        <f t="shared" ref="I28:J28" si="5">SUM(I26:I27)</f>
        <v>13</v>
      </c>
      <c r="J28" s="86">
        <f t="shared" si="5"/>
        <v>710000</v>
      </c>
      <c r="K28" s="84">
        <f t="shared" si="4"/>
        <v>13</v>
      </c>
      <c r="L28" s="86">
        <f t="shared" si="4"/>
        <v>710000</v>
      </c>
      <c r="M28" s="92">
        <f t="shared" si="4"/>
        <v>52</v>
      </c>
      <c r="N28" s="90">
        <f t="shared" si="4"/>
        <v>2840000</v>
      </c>
      <c r="P28" s="59"/>
    </row>
    <row r="29" spans="1:16" s="1" customFormat="1" ht="21" thickBot="1" x14ac:dyDescent="0.25">
      <c r="B29" s="89"/>
      <c r="C29" s="85"/>
      <c r="D29" s="87"/>
      <c r="E29" s="85"/>
      <c r="F29" s="87"/>
      <c r="G29" s="85"/>
      <c r="H29" s="87"/>
      <c r="I29" s="85"/>
      <c r="J29" s="87"/>
      <c r="K29" s="85"/>
      <c r="L29" s="87"/>
      <c r="M29" s="93"/>
      <c r="N29" s="91"/>
      <c r="P29" s="59"/>
    </row>
    <row r="30" spans="1:16" s="1" customFormat="1" x14ac:dyDescent="0.2">
      <c r="B30" s="60" t="s">
        <v>23</v>
      </c>
      <c r="C30" s="61"/>
      <c r="D30" s="62"/>
      <c r="E30" s="63"/>
      <c r="F30" s="62"/>
      <c r="G30" s="63"/>
      <c r="H30" s="62"/>
      <c r="I30" s="63"/>
      <c r="J30" s="64"/>
      <c r="K30" s="63"/>
      <c r="L30" s="64"/>
      <c r="M30" s="65"/>
      <c r="N30" s="19"/>
      <c r="P30" s="59"/>
    </row>
    <row r="31" spans="1:16" s="1" customFormat="1" x14ac:dyDescent="0.2">
      <c r="B31" s="66" t="s">
        <v>15</v>
      </c>
      <c r="C31" s="25">
        <v>8</v>
      </c>
      <c r="D31" s="26">
        <v>260000</v>
      </c>
      <c r="E31" s="25">
        <v>8</v>
      </c>
      <c r="F31" s="26">
        <v>260000</v>
      </c>
      <c r="G31" s="25">
        <v>8</v>
      </c>
      <c r="H31" s="26">
        <v>260000</v>
      </c>
      <c r="I31" s="25">
        <v>8</v>
      </c>
      <c r="J31" s="26">
        <v>260000</v>
      </c>
      <c r="K31" s="25">
        <v>8</v>
      </c>
      <c r="L31" s="26">
        <v>260000</v>
      </c>
      <c r="M31" s="27">
        <f t="shared" ref="M31:N34" si="6">C31+E31+G31+K31</f>
        <v>32</v>
      </c>
      <c r="N31" s="26">
        <f t="shared" si="6"/>
        <v>1040000</v>
      </c>
      <c r="P31" s="59"/>
    </row>
    <row r="32" spans="1:16" s="1" customFormat="1" x14ac:dyDescent="0.2">
      <c r="B32" s="55" t="s">
        <v>16</v>
      </c>
      <c r="C32" s="25">
        <v>10</v>
      </c>
      <c r="D32" s="39">
        <v>2110000</v>
      </c>
      <c r="E32" s="25">
        <v>10</v>
      </c>
      <c r="F32" s="39">
        <v>2110000</v>
      </c>
      <c r="G32" s="25">
        <v>10</v>
      </c>
      <c r="H32" s="39">
        <v>2110000</v>
      </c>
      <c r="I32" s="25">
        <v>10</v>
      </c>
      <c r="J32" s="39">
        <v>2110000</v>
      </c>
      <c r="K32" s="25">
        <v>10</v>
      </c>
      <c r="L32" s="39">
        <v>2110000</v>
      </c>
      <c r="M32" s="27">
        <f t="shared" si="6"/>
        <v>40</v>
      </c>
      <c r="N32" s="26">
        <f t="shared" si="6"/>
        <v>8440000</v>
      </c>
      <c r="P32" s="59"/>
    </row>
    <row r="33" spans="2:16" s="1" customFormat="1" x14ac:dyDescent="0.2">
      <c r="B33" s="67" t="s">
        <v>17</v>
      </c>
      <c r="C33" s="25">
        <v>9</v>
      </c>
      <c r="D33" s="26">
        <v>340000</v>
      </c>
      <c r="E33" s="25">
        <v>9</v>
      </c>
      <c r="F33" s="26">
        <v>340000</v>
      </c>
      <c r="G33" s="25">
        <v>9</v>
      </c>
      <c r="H33" s="26">
        <v>340000</v>
      </c>
      <c r="I33" s="25">
        <v>9</v>
      </c>
      <c r="J33" s="26">
        <v>340000</v>
      </c>
      <c r="K33" s="25">
        <v>9</v>
      </c>
      <c r="L33" s="26">
        <v>340000</v>
      </c>
      <c r="M33" s="27">
        <f t="shared" si="6"/>
        <v>36</v>
      </c>
      <c r="N33" s="26">
        <f t="shared" si="6"/>
        <v>1360000</v>
      </c>
      <c r="P33" s="59"/>
    </row>
    <row r="34" spans="2:16" s="1" customFormat="1" x14ac:dyDescent="0.2">
      <c r="B34" s="23" t="s">
        <v>18</v>
      </c>
      <c r="C34" s="68">
        <v>21</v>
      </c>
      <c r="D34" s="69">
        <v>600000</v>
      </c>
      <c r="E34" s="68">
        <v>21</v>
      </c>
      <c r="F34" s="69">
        <v>600000</v>
      </c>
      <c r="G34" s="68">
        <v>21</v>
      </c>
      <c r="H34" s="69">
        <v>600000</v>
      </c>
      <c r="I34" s="68">
        <v>21</v>
      </c>
      <c r="J34" s="69">
        <v>600000</v>
      </c>
      <c r="K34" s="68">
        <v>21</v>
      </c>
      <c r="L34" s="69">
        <v>600000</v>
      </c>
      <c r="M34" s="27">
        <f t="shared" si="6"/>
        <v>84</v>
      </c>
      <c r="N34" s="26">
        <f t="shared" si="6"/>
        <v>2400000</v>
      </c>
      <c r="P34" s="59"/>
    </row>
    <row r="35" spans="2:16" s="1" customFormat="1" ht="21" thickBot="1" x14ac:dyDescent="0.25">
      <c r="B35" s="70"/>
      <c r="C35" s="71"/>
      <c r="D35" s="72"/>
      <c r="E35" s="42"/>
      <c r="F35" s="41"/>
      <c r="G35" s="7"/>
      <c r="H35" s="72"/>
      <c r="I35" s="70"/>
      <c r="J35" s="73"/>
      <c r="K35" s="70"/>
      <c r="L35" s="73"/>
      <c r="M35" s="74"/>
      <c r="N35" s="37"/>
      <c r="O35" s="23"/>
      <c r="P35" s="59"/>
    </row>
    <row r="36" spans="2:16" s="1" customFormat="1" x14ac:dyDescent="0.2">
      <c r="B36" s="88" t="s">
        <v>32</v>
      </c>
      <c r="C36" s="84">
        <f t="shared" ref="C36:N36" si="7">SUM(C31:C35)</f>
        <v>48</v>
      </c>
      <c r="D36" s="86">
        <f t="shared" si="7"/>
        <v>3310000</v>
      </c>
      <c r="E36" s="84">
        <f t="shared" si="7"/>
        <v>48</v>
      </c>
      <c r="F36" s="86">
        <f t="shared" si="7"/>
        <v>3310000</v>
      </c>
      <c r="G36" s="84">
        <f t="shared" si="7"/>
        <v>48</v>
      </c>
      <c r="H36" s="86">
        <f t="shared" si="7"/>
        <v>3310000</v>
      </c>
      <c r="I36" s="84">
        <f t="shared" ref="I36:J36" si="8">SUM(I31:I35)</f>
        <v>48</v>
      </c>
      <c r="J36" s="86">
        <f t="shared" si="8"/>
        <v>3310000</v>
      </c>
      <c r="K36" s="84">
        <f t="shared" si="7"/>
        <v>48</v>
      </c>
      <c r="L36" s="86">
        <f t="shared" si="7"/>
        <v>3310000</v>
      </c>
      <c r="M36" s="92">
        <f t="shared" si="7"/>
        <v>192</v>
      </c>
      <c r="N36" s="90">
        <f t="shared" si="7"/>
        <v>13240000</v>
      </c>
      <c r="P36" s="59"/>
    </row>
    <row r="37" spans="2:16" s="1" customFormat="1" ht="21" thickBot="1" x14ac:dyDescent="0.25">
      <c r="B37" s="89"/>
      <c r="C37" s="85"/>
      <c r="D37" s="87"/>
      <c r="E37" s="85"/>
      <c r="F37" s="87"/>
      <c r="G37" s="85"/>
      <c r="H37" s="87"/>
      <c r="I37" s="85"/>
      <c r="J37" s="87"/>
      <c r="K37" s="85"/>
      <c r="L37" s="87"/>
      <c r="M37" s="93"/>
      <c r="N37" s="91"/>
      <c r="P37" s="59"/>
    </row>
    <row r="38" spans="2:16" s="1" customFormat="1" x14ac:dyDescent="0.2">
      <c r="B38" s="60" t="s">
        <v>22</v>
      </c>
      <c r="C38" s="61"/>
      <c r="D38" s="62"/>
      <c r="E38" s="63"/>
      <c r="F38" s="62"/>
      <c r="G38" s="63"/>
      <c r="H38" s="62"/>
      <c r="I38" s="63"/>
      <c r="J38" s="64"/>
      <c r="K38" s="63"/>
      <c r="L38" s="64"/>
      <c r="M38" s="65"/>
      <c r="N38" s="62"/>
      <c r="P38" s="59"/>
    </row>
    <row r="39" spans="2:16" s="1" customFormat="1" x14ac:dyDescent="0.2">
      <c r="B39" s="55" t="s">
        <v>19</v>
      </c>
      <c r="C39" s="75">
        <v>24</v>
      </c>
      <c r="D39" s="26">
        <v>1270000</v>
      </c>
      <c r="E39" s="75">
        <v>27</v>
      </c>
      <c r="F39" s="26">
        <v>1270000</v>
      </c>
      <c r="G39" s="75">
        <v>27</v>
      </c>
      <c r="H39" s="26">
        <v>1270000</v>
      </c>
      <c r="I39" s="75">
        <v>27</v>
      </c>
      <c r="J39" s="26">
        <v>1270000</v>
      </c>
      <c r="K39" s="75">
        <v>27</v>
      </c>
      <c r="L39" s="26">
        <v>1270000</v>
      </c>
      <c r="M39" s="27">
        <f>C39+E39+G39+K39</f>
        <v>105</v>
      </c>
      <c r="N39" s="26">
        <f>D39+F39+H39+L39</f>
        <v>5080000</v>
      </c>
      <c r="P39" s="59"/>
    </row>
    <row r="40" spans="2:16" s="1" customFormat="1" x14ac:dyDescent="0.2">
      <c r="B40" s="67" t="s">
        <v>20</v>
      </c>
      <c r="C40" s="75">
        <v>2</v>
      </c>
      <c r="D40" s="26">
        <v>120000</v>
      </c>
      <c r="E40" s="75">
        <v>2</v>
      </c>
      <c r="F40" s="26">
        <v>120000</v>
      </c>
      <c r="G40" s="75">
        <v>2</v>
      </c>
      <c r="H40" s="26">
        <v>120000</v>
      </c>
      <c r="I40" s="75">
        <v>2</v>
      </c>
      <c r="J40" s="26">
        <v>120000</v>
      </c>
      <c r="K40" s="75">
        <v>2</v>
      </c>
      <c r="L40" s="26">
        <v>120000</v>
      </c>
      <c r="M40" s="27">
        <f>C40+E40+G40+K40</f>
        <v>8</v>
      </c>
      <c r="N40" s="26">
        <f>D40+F40+H40+L40</f>
        <v>480000</v>
      </c>
      <c r="P40" s="7"/>
    </row>
    <row r="41" spans="2:16" ht="21" thickBot="1" x14ac:dyDescent="0.35">
      <c r="B41" s="68"/>
      <c r="C41" s="76"/>
      <c r="D41" s="77"/>
      <c r="E41" s="76"/>
      <c r="F41" s="77"/>
      <c r="G41" s="76"/>
      <c r="H41" s="77"/>
      <c r="I41" s="76"/>
      <c r="J41" s="50"/>
      <c r="K41" s="76"/>
      <c r="L41" s="50"/>
      <c r="M41" s="51"/>
      <c r="N41" s="49"/>
    </row>
    <row r="42" spans="2:16" x14ac:dyDescent="0.3">
      <c r="B42" s="88" t="s">
        <v>31</v>
      </c>
      <c r="C42" s="84">
        <f t="shared" ref="C42:N42" si="9">SUM(C39:C41)</f>
        <v>26</v>
      </c>
      <c r="D42" s="90">
        <f t="shared" si="9"/>
        <v>1390000</v>
      </c>
      <c r="E42" s="84">
        <f t="shared" si="9"/>
        <v>29</v>
      </c>
      <c r="F42" s="90">
        <f t="shared" si="9"/>
        <v>1390000</v>
      </c>
      <c r="G42" s="84">
        <f t="shared" si="9"/>
        <v>29</v>
      </c>
      <c r="H42" s="90">
        <f t="shared" si="9"/>
        <v>1390000</v>
      </c>
      <c r="I42" s="84">
        <f t="shared" ref="I42:J42" si="10">SUM(I39:I41)</f>
        <v>29</v>
      </c>
      <c r="J42" s="90">
        <f t="shared" si="10"/>
        <v>1390000</v>
      </c>
      <c r="K42" s="84">
        <f t="shared" si="9"/>
        <v>29</v>
      </c>
      <c r="L42" s="90">
        <f t="shared" si="9"/>
        <v>1390000</v>
      </c>
      <c r="M42" s="92">
        <f t="shared" si="9"/>
        <v>113</v>
      </c>
      <c r="N42" s="90">
        <f t="shared" si="9"/>
        <v>5560000</v>
      </c>
    </row>
    <row r="43" spans="2:16" ht="21" thickBot="1" x14ac:dyDescent="0.35">
      <c r="B43" s="89"/>
      <c r="C43" s="85"/>
      <c r="D43" s="91"/>
      <c r="E43" s="85"/>
      <c r="F43" s="91"/>
      <c r="G43" s="85"/>
      <c r="H43" s="91"/>
      <c r="I43" s="85"/>
      <c r="J43" s="91"/>
      <c r="K43" s="85"/>
      <c r="L43" s="91"/>
      <c r="M43" s="93"/>
      <c r="N43" s="91"/>
    </row>
    <row r="44" spans="2:16" s="1" customFormat="1" x14ac:dyDescent="0.2">
      <c r="B44" s="54" t="s">
        <v>21</v>
      </c>
      <c r="C44" s="18"/>
      <c r="D44" s="19"/>
      <c r="E44" s="20"/>
      <c r="F44" s="19"/>
      <c r="G44" s="20"/>
      <c r="H44" s="19"/>
      <c r="I44" s="20"/>
      <c r="J44" s="21"/>
      <c r="K44" s="20"/>
      <c r="L44" s="21"/>
      <c r="M44" s="22"/>
      <c r="N44" s="19"/>
      <c r="O44" s="7"/>
    </row>
    <row r="45" spans="2:16" s="1" customFormat="1" x14ac:dyDescent="0.2">
      <c r="B45" s="55" t="s">
        <v>27</v>
      </c>
      <c r="C45" s="25">
        <v>37</v>
      </c>
      <c r="D45" s="26">
        <v>6070000</v>
      </c>
      <c r="E45" s="25">
        <v>27</v>
      </c>
      <c r="F45" s="26">
        <v>5600000</v>
      </c>
      <c r="G45" s="25">
        <v>27</v>
      </c>
      <c r="H45" s="26">
        <v>5600000</v>
      </c>
      <c r="I45" s="25">
        <v>27</v>
      </c>
      <c r="J45" s="26">
        <v>5600000</v>
      </c>
      <c r="K45" s="25">
        <v>27</v>
      </c>
      <c r="L45" s="26">
        <v>5600000</v>
      </c>
      <c r="M45" s="27">
        <f>C45+E45+G45+K45</f>
        <v>118</v>
      </c>
      <c r="N45" s="26">
        <f>D45+F45+H45+L45</f>
        <v>22870000</v>
      </c>
      <c r="P45" s="59"/>
    </row>
    <row r="46" spans="2:16" s="1" customFormat="1" x14ac:dyDescent="0.2">
      <c r="B46" s="66" t="s">
        <v>28</v>
      </c>
      <c r="C46" s="25">
        <v>10</v>
      </c>
      <c r="D46" s="26">
        <v>8063800</v>
      </c>
      <c r="E46" s="25">
        <v>10</v>
      </c>
      <c r="F46" s="26">
        <v>8063800</v>
      </c>
      <c r="G46" s="25">
        <v>10</v>
      </c>
      <c r="H46" s="26">
        <v>8063800</v>
      </c>
      <c r="I46" s="25">
        <v>10</v>
      </c>
      <c r="J46" s="26">
        <v>8063800</v>
      </c>
      <c r="K46" s="25">
        <v>10</v>
      </c>
      <c r="L46" s="26">
        <v>8063800</v>
      </c>
      <c r="M46" s="27">
        <f>C46+E46+G46+K46</f>
        <v>40</v>
      </c>
      <c r="N46" s="26">
        <f>D46+F46+H46+L46</f>
        <v>32255200</v>
      </c>
      <c r="P46" s="59"/>
    </row>
    <row r="47" spans="2:16" s="1" customFormat="1" ht="21" thickBot="1" x14ac:dyDescent="0.25">
      <c r="B47" s="55"/>
      <c r="C47" s="25"/>
      <c r="D47" s="26"/>
      <c r="E47" s="78"/>
      <c r="F47" s="26"/>
      <c r="G47" s="78"/>
      <c r="H47" s="26"/>
      <c r="I47" s="78"/>
      <c r="J47" s="79"/>
      <c r="K47" s="78"/>
      <c r="L47" s="79"/>
      <c r="M47" s="27"/>
      <c r="N47" s="37"/>
      <c r="P47" s="28"/>
    </row>
    <row r="48" spans="2:16" s="1" customFormat="1" x14ac:dyDescent="0.2">
      <c r="B48" s="88" t="s">
        <v>30</v>
      </c>
      <c r="C48" s="84">
        <f t="shared" ref="C48:N48" si="11">SUM(C45:C47)</f>
        <v>47</v>
      </c>
      <c r="D48" s="86">
        <f t="shared" si="11"/>
        <v>14133800</v>
      </c>
      <c r="E48" s="84">
        <f t="shared" si="11"/>
        <v>37</v>
      </c>
      <c r="F48" s="86">
        <f t="shared" si="11"/>
        <v>13663800</v>
      </c>
      <c r="G48" s="84">
        <f t="shared" si="11"/>
        <v>37</v>
      </c>
      <c r="H48" s="86">
        <f t="shared" si="11"/>
        <v>13663800</v>
      </c>
      <c r="I48" s="84">
        <f t="shared" ref="I48:J48" si="12">SUM(I45:I47)</f>
        <v>37</v>
      </c>
      <c r="J48" s="86">
        <f t="shared" si="12"/>
        <v>13663800</v>
      </c>
      <c r="K48" s="84">
        <f t="shared" si="11"/>
        <v>37</v>
      </c>
      <c r="L48" s="86">
        <f t="shared" si="11"/>
        <v>13663800</v>
      </c>
      <c r="M48" s="92">
        <f t="shared" si="11"/>
        <v>158</v>
      </c>
      <c r="N48" s="90">
        <f t="shared" si="11"/>
        <v>55125200</v>
      </c>
      <c r="P48" s="28"/>
    </row>
    <row r="49" spans="2:16" s="1" customFormat="1" ht="21" thickBot="1" x14ac:dyDescent="0.25">
      <c r="B49" s="89"/>
      <c r="C49" s="85"/>
      <c r="D49" s="87"/>
      <c r="E49" s="85"/>
      <c r="F49" s="87"/>
      <c r="G49" s="85"/>
      <c r="H49" s="87"/>
      <c r="I49" s="85"/>
      <c r="J49" s="87"/>
      <c r="K49" s="85"/>
      <c r="L49" s="87"/>
      <c r="M49" s="93"/>
      <c r="N49" s="91"/>
      <c r="P49" s="28"/>
    </row>
    <row r="50" spans="2:16" s="1" customFormat="1" x14ac:dyDescent="0.2">
      <c r="B50" s="88" t="s">
        <v>29</v>
      </c>
      <c r="C50" s="84">
        <f t="shared" ref="C50:N50" si="13">C12+C17+C23+C28+C36+C42+C48</f>
        <v>353</v>
      </c>
      <c r="D50" s="86">
        <f t="shared" si="13"/>
        <v>143213800</v>
      </c>
      <c r="E50" s="84">
        <f t="shared" si="13"/>
        <v>346</v>
      </c>
      <c r="F50" s="86">
        <f t="shared" si="13"/>
        <v>142743800</v>
      </c>
      <c r="G50" s="84">
        <f t="shared" si="13"/>
        <v>346</v>
      </c>
      <c r="H50" s="86">
        <f t="shared" si="13"/>
        <v>142743800</v>
      </c>
      <c r="I50" s="84">
        <f t="shared" ref="I50:J50" si="14">I12+I17+I23+I28+I36+I42+I48</f>
        <v>346</v>
      </c>
      <c r="J50" s="86">
        <f t="shared" si="14"/>
        <v>142743800</v>
      </c>
      <c r="K50" s="84">
        <f t="shared" si="13"/>
        <v>346</v>
      </c>
      <c r="L50" s="86">
        <f t="shared" si="13"/>
        <v>142743800</v>
      </c>
      <c r="M50" s="92">
        <f t="shared" si="13"/>
        <v>1391</v>
      </c>
      <c r="N50" s="86">
        <f t="shared" si="13"/>
        <v>571445200</v>
      </c>
      <c r="P50" s="28"/>
    </row>
    <row r="51" spans="2:16" s="1" customFormat="1" ht="21" thickBot="1" x14ac:dyDescent="0.25">
      <c r="B51" s="89"/>
      <c r="C51" s="85"/>
      <c r="D51" s="87"/>
      <c r="E51" s="85"/>
      <c r="F51" s="87"/>
      <c r="G51" s="85"/>
      <c r="H51" s="87"/>
      <c r="I51" s="85"/>
      <c r="J51" s="87"/>
      <c r="K51" s="85"/>
      <c r="L51" s="87"/>
      <c r="M51" s="93"/>
      <c r="N51" s="87"/>
      <c r="P51" s="28"/>
    </row>
    <row r="58" spans="2:16" x14ac:dyDescent="0.3">
      <c r="I58" s="53"/>
      <c r="K58" s="53"/>
    </row>
  </sheetData>
  <mergeCells count="114">
    <mergeCell ref="B6:B8"/>
    <mergeCell ref="B2:N2"/>
    <mergeCell ref="C6:D6"/>
    <mergeCell ref="E6:F6"/>
    <mergeCell ref="G6:H6"/>
    <mergeCell ref="K6:L6"/>
    <mergeCell ref="M6:N6"/>
    <mergeCell ref="I6:J6"/>
    <mergeCell ref="L50:L51"/>
    <mergeCell ref="M50:M51"/>
    <mergeCell ref="N50:N51"/>
    <mergeCell ref="B50:B51"/>
    <mergeCell ref="C50:C51"/>
    <mergeCell ref="D50:D51"/>
    <mergeCell ref="E50:E51"/>
    <mergeCell ref="F50:F51"/>
    <mergeCell ref="G50:G51"/>
    <mergeCell ref="H50:H51"/>
    <mergeCell ref="K50:K51"/>
    <mergeCell ref="C12:C13"/>
    <mergeCell ref="D12:D13"/>
    <mergeCell ref="E12:E13"/>
    <mergeCell ref="F12:F13"/>
    <mergeCell ref="G12:G13"/>
    <mergeCell ref="H12:H13"/>
    <mergeCell ref="K12:K13"/>
    <mergeCell ref="I12:I13"/>
    <mergeCell ref="J12:J13"/>
    <mergeCell ref="M23:M24"/>
    <mergeCell ref="N23:N24"/>
    <mergeCell ref="B4:N4"/>
    <mergeCell ref="B3:N3"/>
    <mergeCell ref="B23:B24"/>
    <mergeCell ref="C23:C24"/>
    <mergeCell ref="D23:D24"/>
    <mergeCell ref="E23:E24"/>
    <mergeCell ref="F23:F24"/>
    <mergeCell ref="H17:H18"/>
    <mergeCell ref="K17:K18"/>
    <mergeCell ref="L17:L18"/>
    <mergeCell ref="M17:M18"/>
    <mergeCell ref="N17:N18"/>
    <mergeCell ref="B17:B18"/>
    <mergeCell ref="C17:C18"/>
    <mergeCell ref="D17:D18"/>
    <mergeCell ref="E17:E18"/>
    <mergeCell ref="F17:F18"/>
    <mergeCell ref="G17:G18"/>
    <mergeCell ref="L12:L13"/>
    <mergeCell ref="M12:M13"/>
    <mergeCell ref="N12:N13"/>
    <mergeCell ref="B12:B13"/>
    <mergeCell ref="G23:G24"/>
    <mergeCell ref="H23:H24"/>
    <mergeCell ref="K23:K24"/>
    <mergeCell ref="D28:D29"/>
    <mergeCell ref="E28:E29"/>
    <mergeCell ref="F28:F29"/>
    <mergeCell ref="G28:G29"/>
    <mergeCell ref="H28:H29"/>
    <mergeCell ref="L23:L24"/>
    <mergeCell ref="N36:N37"/>
    <mergeCell ref="L28:L29"/>
    <mergeCell ref="M28:M29"/>
    <mergeCell ref="N28:N29"/>
    <mergeCell ref="B36:B37"/>
    <mergeCell ref="C36:C37"/>
    <mergeCell ref="D36:D37"/>
    <mergeCell ref="E36:E37"/>
    <mergeCell ref="F36:F37"/>
    <mergeCell ref="K28:K29"/>
    <mergeCell ref="B28:B29"/>
    <mergeCell ref="C28:C29"/>
    <mergeCell ref="G36:G37"/>
    <mergeCell ref="H36:H37"/>
    <mergeCell ref="K36:K37"/>
    <mergeCell ref="L36:L37"/>
    <mergeCell ref="I36:I37"/>
    <mergeCell ref="J36:J37"/>
    <mergeCell ref="I42:I43"/>
    <mergeCell ref="J42:J43"/>
    <mergeCell ref="M36:M37"/>
    <mergeCell ref="D48:D49"/>
    <mergeCell ref="E48:E49"/>
    <mergeCell ref="F48:F49"/>
    <mergeCell ref="G48:G49"/>
    <mergeCell ref="H48:H49"/>
    <mergeCell ref="K48:K49"/>
    <mergeCell ref="B48:B49"/>
    <mergeCell ref="C48:C49"/>
    <mergeCell ref="N42:N43"/>
    <mergeCell ref="F42:F43"/>
    <mergeCell ref="G42:G43"/>
    <mergeCell ref="H42:H43"/>
    <mergeCell ref="K42:K43"/>
    <mergeCell ref="L42:L43"/>
    <mergeCell ref="M42:M43"/>
    <mergeCell ref="L48:L49"/>
    <mergeCell ref="M48:M49"/>
    <mergeCell ref="N48:N49"/>
    <mergeCell ref="B42:B43"/>
    <mergeCell ref="C42:C43"/>
    <mergeCell ref="D42:D43"/>
    <mergeCell ref="E42:E43"/>
    <mergeCell ref="I48:I49"/>
    <mergeCell ref="J48:J49"/>
    <mergeCell ref="I50:I51"/>
    <mergeCell ref="J50:J51"/>
    <mergeCell ref="I17:I18"/>
    <mergeCell ref="J17:J18"/>
    <mergeCell ref="I23:I24"/>
    <mergeCell ref="J23:J24"/>
    <mergeCell ref="I28:I29"/>
    <mergeCell ref="J28:J29"/>
  </mergeCells>
  <pageMargins left="0.39370078740157483" right="0.19685039370078741" top="0.74803149606299213" bottom="0.6692913385826772" header="0.31496062992125984" footer="0.15748031496062992"/>
  <pageSetup paperSize="9" scale="63" orientation="landscape" horizontalDpi="300" verticalDpi="300" r:id="rId1"/>
  <headerFooter>
    <oddFooter>&amp;C&amp;"TH NiramitIT๙,Regular"&amp;14ผ.07&amp;R&amp;"TH NiramitIT๙,Italic"&amp;14แผนพัฒนาท้องถิ่น ๔ ปี (พ.ศ. ๒๕๖๑ – ๒๕๖๔)
โดยเทศบาลตำบลป่าป้อง  อำเภอดอยสะเก็ด  จังหวัดเชียงใหม่</oddFooter>
  </headerFooter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2020-08-12T10:27:19Z</cp:lastPrinted>
  <dcterms:created xsi:type="dcterms:W3CDTF">2016-11-03T17:00:14Z</dcterms:created>
  <dcterms:modified xsi:type="dcterms:W3CDTF">2020-08-12T10:27:35Z</dcterms:modified>
</cp:coreProperties>
</file>